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IIRTO\Aila T\TEOLLISUUSYRITYSREKISTERI TILANNE 31.12.2020\"/>
    </mc:Choice>
  </mc:AlternateContent>
  <xr:revisionPtr revIDLastSave="0" documentId="13_ncr:1_{3A0CAFE2-8ACA-4124-A13C-0A8BED0167EE}" xr6:coauthVersionLast="47" xr6:coauthVersionMax="47" xr10:uidLastSave="{00000000-0000-0000-0000-000000000000}"/>
  <bookViews>
    <workbookView xWindow="32535" yWindow="1275" windowWidth="20235" windowHeight="14160" activeTab="1" xr2:uid="{00000000-000D-0000-FFFF-FFFF00000000}"/>
  </bookViews>
  <sheets>
    <sheet name="toimip kunnitt 19-20" sheetId="2" r:id="rId1"/>
    <sheet name="toimip kunnitt 2020-2021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" l="1"/>
  <c r="D17" i="1"/>
  <c r="C17" i="1"/>
  <c r="E10" i="1"/>
  <c r="F10" i="1" s="1"/>
  <c r="E11" i="1"/>
  <c r="F11" i="1" s="1"/>
  <c r="E12" i="1"/>
  <c r="F12" i="1" s="1"/>
  <c r="E13" i="1"/>
  <c r="F13" i="1" s="1"/>
  <c r="E14" i="1"/>
  <c r="F14" i="1" s="1"/>
  <c r="E15" i="1"/>
  <c r="F15" i="1" s="1"/>
  <c r="E16" i="1"/>
  <c r="F16" i="1" s="1"/>
  <c r="E19" i="1"/>
  <c r="F19" i="1" s="1"/>
  <c r="E20" i="1"/>
  <c r="F20" i="1" s="1"/>
  <c r="E23" i="1"/>
  <c r="F23" i="1" s="1"/>
  <c r="E24" i="1"/>
  <c r="F24" i="1" s="1"/>
  <c r="E25" i="1"/>
  <c r="F25" i="1" s="1"/>
  <c r="E9" i="1"/>
  <c r="F9" i="1" s="1"/>
  <c r="D26" i="2"/>
  <c r="C26" i="2"/>
  <c r="E25" i="2"/>
  <c r="F25" i="2" s="1"/>
  <c r="E24" i="2"/>
  <c r="F24" i="2" s="1"/>
  <c r="E23" i="2"/>
  <c r="F23" i="2" s="1"/>
  <c r="D21" i="2"/>
  <c r="C21" i="2"/>
  <c r="E20" i="2"/>
  <c r="F20" i="2" s="1"/>
  <c r="E19" i="2"/>
  <c r="F19" i="2" s="1"/>
  <c r="D17" i="2"/>
  <c r="C17" i="2"/>
  <c r="C28" i="2" s="1"/>
  <c r="E16" i="2"/>
  <c r="F16" i="2" s="1"/>
  <c r="E15" i="2"/>
  <c r="F15" i="2" s="1"/>
  <c r="E14" i="2"/>
  <c r="F14" i="2" s="1"/>
  <c r="E13" i="2"/>
  <c r="F13" i="2" s="1"/>
  <c r="E12" i="2"/>
  <c r="F12" i="2" s="1"/>
  <c r="E11" i="2"/>
  <c r="F11" i="2" s="1"/>
  <c r="E10" i="2"/>
  <c r="F10" i="2" s="1"/>
  <c r="E9" i="2"/>
  <c r="F9" i="2" s="1"/>
  <c r="E17" i="1" l="1"/>
  <c r="D28" i="2"/>
  <c r="E28" i="2" s="1"/>
  <c r="F28" i="2" s="1"/>
  <c r="E26" i="2"/>
  <c r="F26" i="2" s="1"/>
  <c r="E21" i="2"/>
  <c r="F21" i="2" s="1"/>
  <c r="E17" i="2"/>
  <c r="F17" i="2" s="1"/>
  <c r="C26" i="1"/>
  <c r="C21" i="1"/>
  <c r="D26" i="1" l="1"/>
  <c r="E26" i="1" s="1"/>
  <c r="F26" i="1" s="1"/>
  <c r="D21" i="1"/>
  <c r="E21" i="1" s="1"/>
  <c r="F21" i="1" s="1"/>
  <c r="F17" i="1"/>
  <c r="D28" i="1" l="1"/>
  <c r="E28" i="1" s="1"/>
  <c r="F28" i="1" s="1"/>
</calcChain>
</file>

<file path=xl/sharedStrings.xml><?xml version="1.0" encoding="utf-8"?>
<sst xmlns="http://schemas.openxmlformats.org/spreadsheetml/2006/main" count="48" uniqueCount="27">
  <si>
    <t>Kunta/seutukunta</t>
  </si>
  <si>
    <t xml:space="preserve"> Muutos</t>
  </si>
  <si>
    <t>abs.</t>
  </si>
  <si>
    <t>%</t>
  </si>
  <si>
    <t>Joensuu</t>
  </si>
  <si>
    <t>Outokumpu</t>
  </si>
  <si>
    <t>Ilomantsi</t>
  </si>
  <si>
    <t>Kontiolahti</t>
  </si>
  <si>
    <t>Liperi</t>
  </si>
  <si>
    <t>Polvijärvi</t>
  </si>
  <si>
    <t>Joensuun seutu</t>
  </si>
  <si>
    <t>Lieksa</t>
  </si>
  <si>
    <t>Nurmes</t>
  </si>
  <si>
    <t>Pielisen Karjala</t>
  </si>
  <si>
    <t>Kitee</t>
  </si>
  <si>
    <t>Rääkkylä</t>
  </si>
  <si>
    <t>Tohmajärvi</t>
  </si>
  <si>
    <t>Keski-Karjala</t>
  </si>
  <si>
    <t>Pohjois-Karjala</t>
  </si>
  <si>
    <t>Lähde: Pohjois-Karjalan maakuntaliiton teollisuusyritysrekisteri</t>
  </si>
  <si>
    <t>Juuka*</t>
  </si>
  <si>
    <t>*Juuka: vuoden 2019 tiedot perustuvat osittain arvioon vuodelta 2018</t>
  </si>
  <si>
    <t>Heinävesi**</t>
  </si>
  <si>
    <t>**Heinävesi: liitos P-K:n maakuntaan 1.1.2021, tiedot 2019 puuttuu</t>
  </si>
  <si>
    <t>Teollisuuden toimipaikat vuosien 2020 ja 2021 lopussa</t>
  </si>
  <si>
    <t>Juuka</t>
  </si>
  <si>
    <t>Heinävesi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</si>
</sst>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0"/>
      <name val="MS Sans Serif"/>
    </font>
    <font>
      <sz val="8"/>
      <name val="MS Sans Serif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1"/>
      <name val="MS Sans Serif"/>
    </font>
    <font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sz val="11"/>
      <color rgb="FFFF0000"/>
      <name val="Arial"/>
      <family val="2"/>
    </font>
    <font>
      <sz val="10"/>
      <color rgb="FFFF0000"/>
      <name val="MS Sans Serif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horizontal="right"/>
    </xf>
    <xf numFmtId="0" fontId="4" fillId="2" borderId="0" xfId="0" applyFont="1" applyFill="1"/>
    <xf numFmtId="164" fontId="3" fillId="2" borderId="0" xfId="0" applyNumberFormat="1" applyFont="1" applyFill="1"/>
    <xf numFmtId="164" fontId="2" fillId="2" borderId="0" xfId="0" applyNumberFormat="1" applyFont="1" applyFill="1"/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/>
    <xf numFmtId="3" fontId="2" fillId="2" borderId="0" xfId="0" applyNumberFormat="1" applyFont="1" applyFill="1"/>
    <xf numFmtId="0" fontId="8" fillId="2" borderId="0" xfId="0" applyFont="1" applyFill="1"/>
    <xf numFmtId="0" fontId="7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0" fillId="4" borderId="0" xfId="0" applyFill="1"/>
    <xf numFmtId="0" fontId="2" fillId="2" borderId="0" xfId="0" applyFont="1" applyFill="1" applyAlignment="1">
      <alignment horizontal="center"/>
    </xf>
    <xf numFmtId="0" fontId="10" fillId="2" borderId="0" xfId="0" applyFont="1" applyFill="1"/>
    <xf numFmtId="164" fontId="10" fillId="2" borderId="0" xfId="0" applyNumberFormat="1" applyFont="1" applyFill="1"/>
    <xf numFmtId="0" fontId="11" fillId="2" borderId="0" xfId="0" applyFont="1" applyFill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48589-317A-4CD9-A91A-723197BFF348}">
  <dimension ref="B3:G33"/>
  <sheetViews>
    <sheetView topLeftCell="A4" workbookViewId="0">
      <selection activeCell="B11" sqref="B11"/>
    </sheetView>
  </sheetViews>
  <sheetFormatPr defaultColWidth="9.1796875" defaultRowHeight="13" x14ac:dyDescent="0.3"/>
  <cols>
    <col min="1" max="1" width="11" style="1" customWidth="1"/>
    <col min="2" max="2" width="25.81640625" style="1" customWidth="1"/>
    <col min="3" max="3" width="9.1796875" style="1"/>
    <col min="4" max="4" width="9.7265625" style="1" customWidth="1"/>
    <col min="5" max="5" width="9.1796875" style="1"/>
    <col min="6" max="6" width="11.7265625" style="1" customWidth="1"/>
    <col min="7" max="16384" width="9.1796875" style="1"/>
  </cols>
  <sheetData>
    <row r="3" spans="2:7" ht="15.5" x14ac:dyDescent="0.35">
      <c r="B3" s="12" t="s">
        <v>24</v>
      </c>
    </row>
    <row r="4" spans="2:7" ht="15.75" customHeight="1" x14ac:dyDescent="0.3">
      <c r="B4" s="3"/>
    </row>
    <row r="6" spans="2:7" ht="14" x14ac:dyDescent="0.3">
      <c r="B6" s="2" t="s">
        <v>0</v>
      </c>
      <c r="C6" s="2">
        <v>2019</v>
      </c>
      <c r="D6" s="2">
        <v>2020</v>
      </c>
      <c r="E6" s="16" t="s">
        <v>1</v>
      </c>
      <c r="F6" s="16"/>
    </row>
    <row r="7" spans="2:7" ht="15.5" x14ac:dyDescent="0.35">
      <c r="B7" s="10"/>
      <c r="E7" s="4" t="s">
        <v>2</v>
      </c>
      <c r="F7" s="4" t="s">
        <v>3</v>
      </c>
      <c r="G7" s="5"/>
    </row>
    <row r="8" spans="2:7" ht="14" x14ac:dyDescent="0.3">
      <c r="B8" s="3"/>
      <c r="E8" s="4"/>
      <c r="F8" s="4"/>
    </row>
    <row r="9" spans="2:7" ht="14" x14ac:dyDescent="0.3">
      <c r="B9" s="3" t="s">
        <v>4</v>
      </c>
      <c r="C9" s="3">
        <v>308</v>
      </c>
      <c r="D9">
        <v>283</v>
      </c>
      <c r="E9" s="3">
        <f>D9-C9</f>
        <v>-25</v>
      </c>
      <c r="F9" s="6">
        <f>E9*100/C9</f>
        <v>-8.1168831168831161</v>
      </c>
    </row>
    <row r="10" spans="2:7" ht="14" x14ac:dyDescent="0.3">
      <c r="B10" s="3" t="s">
        <v>5</v>
      </c>
      <c r="C10" s="3">
        <v>50</v>
      </c>
      <c r="D10" s="3">
        <v>47</v>
      </c>
      <c r="E10" s="3">
        <f t="shared" ref="E10:E28" si="0">D10-C10</f>
        <v>-3</v>
      </c>
      <c r="F10" s="6">
        <f t="shared" ref="F10:F28" si="1">E10*100/C10</f>
        <v>-6</v>
      </c>
    </row>
    <row r="11" spans="2:7" ht="14" x14ac:dyDescent="0.3">
      <c r="B11" s="3" t="s">
        <v>22</v>
      </c>
      <c r="C11" s="3">
        <v>0</v>
      </c>
      <c r="D11" s="3">
        <v>17</v>
      </c>
      <c r="E11" s="3">
        <f t="shared" si="0"/>
        <v>17</v>
      </c>
      <c r="F11" s="6" t="e">
        <f t="shared" si="1"/>
        <v>#DIV/0!</v>
      </c>
    </row>
    <row r="12" spans="2:7" ht="14" x14ac:dyDescent="0.3">
      <c r="B12" s="3" t="s">
        <v>6</v>
      </c>
      <c r="C12" s="3">
        <v>38</v>
      </c>
      <c r="D12" s="15">
        <v>32</v>
      </c>
      <c r="E12" s="3">
        <f t="shared" si="0"/>
        <v>-6</v>
      </c>
      <c r="F12" s="6">
        <f t="shared" si="1"/>
        <v>-15.789473684210526</v>
      </c>
    </row>
    <row r="13" spans="2:7" ht="14" x14ac:dyDescent="0.3">
      <c r="B13" s="3" t="s">
        <v>20</v>
      </c>
      <c r="C13" s="3">
        <v>32</v>
      </c>
      <c r="D13">
        <v>30</v>
      </c>
      <c r="E13" s="3">
        <f t="shared" si="0"/>
        <v>-2</v>
      </c>
      <c r="F13" s="6">
        <f t="shared" si="1"/>
        <v>-6.25</v>
      </c>
    </row>
    <row r="14" spans="2:7" ht="14" x14ac:dyDescent="0.3">
      <c r="B14" s="3" t="s">
        <v>7</v>
      </c>
      <c r="C14" s="3">
        <v>54</v>
      </c>
      <c r="D14" s="3">
        <v>57</v>
      </c>
      <c r="E14" s="3">
        <f t="shared" si="0"/>
        <v>3</v>
      </c>
      <c r="F14" s="6">
        <f t="shared" si="1"/>
        <v>5.5555555555555554</v>
      </c>
    </row>
    <row r="15" spans="2:7" ht="14" x14ac:dyDescent="0.3">
      <c r="B15" s="3" t="s">
        <v>8</v>
      </c>
      <c r="C15" s="3">
        <v>81</v>
      </c>
      <c r="D15" s="3">
        <v>88</v>
      </c>
      <c r="E15" s="3">
        <f t="shared" si="0"/>
        <v>7</v>
      </c>
      <c r="F15" s="6">
        <f t="shared" si="1"/>
        <v>8.6419753086419746</v>
      </c>
    </row>
    <row r="16" spans="2:7" ht="14" x14ac:dyDescent="0.3">
      <c r="B16" s="3" t="s">
        <v>9</v>
      </c>
      <c r="C16" s="3">
        <v>57</v>
      </c>
      <c r="D16" s="3">
        <v>47</v>
      </c>
      <c r="E16" s="3">
        <f t="shared" si="0"/>
        <v>-10</v>
      </c>
      <c r="F16" s="6">
        <f t="shared" si="1"/>
        <v>-17.543859649122808</v>
      </c>
    </row>
    <row r="17" spans="2:6" ht="14" x14ac:dyDescent="0.3">
      <c r="B17" s="2" t="s">
        <v>10</v>
      </c>
      <c r="C17" s="2">
        <f>SUM(C9:C16)</f>
        <v>620</v>
      </c>
      <c r="D17" s="2">
        <f>SUM(D9:D16)</f>
        <v>601</v>
      </c>
      <c r="E17" s="2">
        <f t="shared" si="0"/>
        <v>-19</v>
      </c>
      <c r="F17" s="7">
        <f t="shared" si="1"/>
        <v>-3.064516129032258</v>
      </c>
    </row>
    <row r="18" spans="2:6" ht="14" x14ac:dyDescent="0.3">
      <c r="B18" s="2"/>
      <c r="E18" s="3"/>
      <c r="F18" s="6"/>
    </row>
    <row r="19" spans="2:6" ht="14" x14ac:dyDescent="0.3">
      <c r="B19" s="3" t="s">
        <v>11</v>
      </c>
      <c r="C19" s="3">
        <v>53</v>
      </c>
      <c r="D19" s="3">
        <v>50</v>
      </c>
      <c r="E19" s="3">
        <f t="shared" si="0"/>
        <v>-3</v>
      </c>
      <c r="F19" s="6">
        <f t="shared" si="1"/>
        <v>-5.6603773584905657</v>
      </c>
    </row>
    <row r="20" spans="2:6" ht="14" x14ac:dyDescent="0.3">
      <c r="B20" s="3" t="s">
        <v>12</v>
      </c>
      <c r="C20" s="3">
        <v>43</v>
      </c>
      <c r="D20" s="3">
        <v>41</v>
      </c>
      <c r="E20" s="3">
        <f t="shared" si="0"/>
        <v>-2</v>
      </c>
      <c r="F20" s="6">
        <f t="shared" si="1"/>
        <v>-4.6511627906976747</v>
      </c>
    </row>
    <row r="21" spans="2:6" ht="14" x14ac:dyDescent="0.3">
      <c r="B21" s="2" t="s">
        <v>13</v>
      </c>
      <c r="C21" s="2">
        <f>SUM(C19:C20)</f>
        <v>96</v>
      </c>
      <c r="D21" s="2">
        <f>SUM(D19:D20)</f>
        <v>91</v>
      </c>
      <c r="E21" s="2">
        <f t="shared" si="0"/>
        <v>-5</v>
      </c>
      <c r="F21" s="7">
        <f t="shared" si="1"/>
        <v>-5.208333333333333</v>
      </c>
    </row>
    <row r="22" spans="2:6" ht="14" x14ac:dyDescent="0.3">
      <c r="B22" s="2"/>
      <c r="E22" s="3"/>
      <c r="F22" s="6"/>
    </row>
    <row r="23" spans="2:6" ht="14" x14ac:dyDescent="0.3">
      <c r="B23" s="3" t="s">
        <v>14</v>
      </c>
      <c r="C23" s="3">
        <v>96</v>
      </c>
      <c r="D23" s="3">
        <v>97</v>
      </c>
      <c r="E23" s="3">
        <f t="shared" si="0"/>
        <v>1</v>
      </c>
      <c r="F23" s="6">
        <f t="shared" si="1"/>
        <v>1.0416666666666667</v>
      </c>
    </row>
    <row r="24" spans="2:6" ht="14" x14ac:dyDescent="0.3">
      <c r="B24" s="3" t="s">
        <v>15</v>
      </c>
      <c r="C24" s="3">
        <v>23</v>
      </c>
      <c r="D24" s="3">
        <v>20</v>
      </c>
      <c r="E24" s="3">
        <f t="shared" si="0"/>
        <v>-3</v>
      </c>
      <c r="F24" s="6">
        <f t="shared" si="1"/>
        <v>-13.043478260869565</v>
      </c>
    </row>
    <row r="25" spans="2:6" ht="14" x14ac:dyDescent="0.3">
      <c r="B25" s="3" t="s">
        <v>16</v>
      </c>
      <c r="C25" s="3">
        <v>29</v>
      </c>
      <c r="D25" s="3">
        <v>30</v>
      </c>
      <c r="E25" s="3">
        <f t="shared" si="0"/>
        <v>1</v>
      </c>
      <c r="F25" s="6">
        <f t="shared" si="1"/>
        <v>3.4482758620689653</v>
      </c>
    </row>
    <row r="26" spans="2:6" ht="14" x14ac:dyDescent="0.3">
      <c r="B26" s="2" t="s">
        <v>17</v>
      </c>
      <c r="C26" s="2">
        <f>SUM(C23:C25)</f>
        <v>148</v>
      </c>
      <c r="D26" s="2">
        <f>SUM(D23:D25)</f>
        <v>147</v>
      </c>
      <c r="E26" s="2">
        <f t="shared" si="0"/>
        <v>-1</v>
      </c>
      <c r="F26" s="7">
        <f t="shared" si="1"/>
        <v>-0.67567567567567566</v>
      </c>
    </row>
    <row r="27" spans="2:6" ht="14" x14ac:dyDescent="0.3">
      <c r="B27" s="2"/>
      <c r="E27" s="3"/>
      <c r="F27" s="6"/>
    </row>
    <row r="28" spans="2:6" ht="19.5" customHeight="1" x14ac:dyDescent="0.3">
      <c r="B28" s="2" t="s">
        <v>18</v>
      </c>
      <c r="C28" s="11">
        <f>C17+C21+C26</f>
        <v>864</v>
      </c>
      <c r="D28" s="11">
        <f>D17+D21+D26</f>
        <v>839</v>
      </c>
      <c r="E28" s="2">
        <f t="shared" si="0"/>
        <v>-25</v>
      </c>
      <c r="F28" s="7">
        <f t="shared" si="1"/>
        <v>-2.8935185185185186</v>
      </c>
    </row>
    <row r="29" spans="2:6" ht="14.25" customHeight="1" x14ac:dyDescent="0.3">
      <c r="B29" s="2"/>
      <c r="C29" s="11"/>
      <c r="D29" s="11"/>
      <c r="E29" s="2"/>
      <c r="F29" s="7"/>
    </row>
    <row r="30" spans="2:6" ht="14.25" customHeight="1" x14ac:dyDescent="0.3">
      <c r="B30" s="13" t="s">
        <v>21</v>
      </c>
      <c r="C30" s="11"/>
      <c r="D30" s="11"/>
      <c r="E30" s="2"/>
      <c r="F30" s="7"/>
    </row>
    <row r="31" spans="2:6" ht="14.25" customHeight="1" x14ac:dyDescent="0.3">
      <c r="B31" s="14" t="s">
        <v>23</v>
      </c>
      <c r="C31" s="8"/>
      <c r="D31" s="8"/>
      <c r="E31" s="8"/>
      <c r="F31" s="8"/>
    </row>
    <row r="33" spans="2:2" x14ac:dyDescent="0.3">
      <c r="B33" s="9" t="s">
        <v>19</v>
      </c>
    </row>
  </sheetData>
  <mergeCells count="1">
    <mergeCell ref="E6:F6"/>
  </mergeCells>
  <pageMargins left="0.75" right="0.75" top="1" bottom="1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G30"/>
  <sheetViews>
    <sheetView tabSelected="1" workbookViewId="0">
      <selection activeCell="J13" sqref="J13"/>
    </sheetView>
  </sheetViews>
  <sheetFormatPr defaultColWidth="9.1796875" defaultRowHeight="13" x14ac:dyDescent="0.3"/>
  <cols>
    <col min="1" max="1" width="11" style="1" customWidth="1"/>
    <col min="2" max="2" width="25.81640625" style="1" customWidth="1"/>
    <col min="3" max="3" width="9.1796875" style="1"/>
    <col min="4" max="4" width="9.7265625" style="1" customWidth="1"/>
    <col min="5" max="5" width="9.1796875" style="1"/>
    <col min="6" max="6" width="11.7265625" style="1" customWidth="1"/>
    <col min="7" max="16384" width="9.1796875" style="1"/>
  </cols>
  <sheetData>
    <row r="3" spans="2:7" ht="15.5" x14ac:dyDescent="0.35">
      <c r="B3" s="12" t="s">
        <v>24</v>
      </c>
    </row>
    <row r="4" spans="2:7" ht="15.75" customHeight="1" x14ac:dyDescent="0.3">
      <c r="B4" s="3"/>
    </row>
    <row r="6" spans="2:7" ht="14" x14ac:dyDescent="0.3">
      <c r="B6" s="2" t="s">
        <v>0</v>
      </c>
      <c r="C6" s="2">
        <v>2021</v>
      </c>
      <c r="D6" s="2">
        <v>2020</v>
      </c>
      <c r="E6" s="16" t="s">
        <v>1</v>
      </c>
      <c r="F6" s="16"/>
    </row>
    <row r="7" spans="2:7" ht="15.5" x14ac:dyDescent="0.35">
      <c r="B7" s="10"/>
      <c r="E7" s="4" t="s">
        <v>2</v>
      </c>
      <c r="F7" s="4" t="s">
        <v>3</v>
      </c>
      <c r="G7" s="5"/>
    </row>
    <row r="8" spans="2:7" ht="14" x14ac:dyDescent="0.3">
      <c r="B8" s="3"/>
      <c r="E8" s="4"/>
      <c r="F8" s="4"/>
    </row>
    <row r="9" spans="2:7" ht="14" x14ac:dyDescent="0.3">
      <c r="B9" s="3" t="s">
        <v>4</v>
      </c>
      <c r="C9" s="3">
        <v>292</v>
      </c>
      <c r="D9" s="3">
        <v>280</v>
      </c>
      <c r="E9" s="3">
        <f>C9-D9</f>
        <v>12</v>
      </c>
      <c r="F9" s="6">
        <f>E9/D9*100</f>
        <v>4.2857142857142856</v>
      </c>
    </row>
    <row r="10" spans="2:7" ht="14" x14ac:dyDescent="0.3">
      <c r="B10" s="3" t="s">
        <v>5</v>
      </c>
      <c r="C10" s="3">
        <v>51</v>
      </c>
      <c r="D10" s="3">
        <v>51</v>
      </c>
      <c r="E10" s="3">
        <f t="shared" ref="E10:E28" si="0">C10-D10</f>
        <v>0</v>
      </c>
      <c r="F10" s="6">
        <f t="shared" ref="F10:F28" si="1">E10/D10*100</f>
        <v>0</v>
      </c>
    </row>
    <row r="11" spans="2:7" ht="14" x14ac:dyDescent="0.3">
      <c r="B11" s="3" t="s">
        <v>26</v>
      </c>
      <c r="C11" s="3">
        <v>18</v>
      </c>
      <c r="D11" s="3">
        <v>17</v>
      </c>
      <c r="E11" s="3">
        <f t="shared" si="0"/>
        <v>1</v>
      </c>
      <c r="F11" s="6">
        <f t="shared" si="1"/>
        <v>5.8823529411764701</v>
      </c>
    </row>
    <row r="12" spans="2:7" ht="14" x14ac:dyDescent="0.3">
      <c r="B12" s="3" t="s">
        <v>6</v>
      </c>
      <c r="C12" s="3">
        <v>35</v>
      </c>
      <c r="D12" s="15">
        <v>32</v>
      </c>
      <c r="E12" s="3">
        <f t="shared" si="0"/>
        <v>3</v>
      </c>
      <c r="F12" s="6">
        <f t="shared" si="1"/>
        <v>9.375</v>
      </c>
    </row>
    <row r="13" spans="2:7" ht="14" x14ac:dyDescent="0.3">
      <c r="B13" s="3" t="s">
        <v>25</v>
      </c>
      <c r="C13" s="3">
        <v>30</v>
      </c>
      <c r="D13">
        <v>30</v>
      </c>
      <c r="E13" s="3">
        <f t="shared" si="0"/>
        <v>0</v>
      </c>
      <c r="F13" s="6">
        <f t="shared" si="1"/>
        <v>0</v>
      </c>
    </row>
    <row r="14" spans="2:7" ht="14" x14ac:dyDescent="0.3">
      <c r="B14" s="3" t="s">
        <v>7</v>
      </c>
      <c r="C14" s="3">
        <v>54</v>
      </c>
      <c r="D14" s="3">
        <v>56</v>
      </c>
      <c r="E14" s="3">
        <f t="shared" si="0"/>
        <v>-2</v>
      </c>
      <c r="F14" s="6">
        <f t="shared" si="1"/>
        <v>-3.5714285714285712</v>
      </c>
    </row>
    <row r="15" spans="2:7" ht="14" x14ac:dyDescent="0.3">
      <c r="B15" s="3" t="s">
        <v>8</v>
      </c>
      <c r="C15" s="3">
        <v>84</v>
      </c>
      <c r="D15" s="3">
        <v>87</v>
      </c>
      <c r="E15" s="3">
        <f t="shared" si="0"/>
        <v>-3</v>
      </c>
      <c r="F15" s="6">
        <f t="shared" si="1"/>
        <v>-3.4482758620689653</v>
      </c>
    </row>
    <row r="16" spans="2:7" s="19" customFormat="1" ht="14" x14ac:dyDescent="0.3">
      <c r="B16" s="17" t="s">
        <v>9</v>
      </c>
      <c r="C16" s="17">
        <v>38</v>
      </c>
      <c r="D16" s="17">
        <v>44</v>
      </c>
      <c r="E16" s="17">
        <f t="shared" si="0"/>
        <v>-6</v>
      </c>
      <c r="F16" s="18">
        <f t="shared" si="1"/>
        <v>-13.636363636363635</v>
      </c>
    </row>
    <row r="17" spans="2:6" ht="14" x14ac:dyDescent="0.3">
      <c r="B17" s="2" t="s">
        <v>10</v>
      </c>
      <c r="C17" s="2">
        <f>SUM(C9:C16)</f>
        <v>602</v>
      </c>
      <c r="D17" s="2">
        <f t="shared" ref="D17:E17" si="2">SUM(D9:D16)</f>
        <v>597</v>
      </c>
      <c r="E17" s="2">
        <f t="shared" si="2"/>
        <v>5</v>
      </c>
      <c r="F17" s="7">
        <f t="shared" si="1"/>
        <v>0.83752093802345051</v>
      </c>
    </row>
    <row r="18" spans="2:6" ht="14" x14ac:dyDescent="0.3">
      <c r="B18" s="2"/>
      <c r="E18" s="3"/>
      <c r="F18" s="6"/>
    </row>
    <row r="19" spans="2:6" ht="14" x14ac:dyDescent="0.3">
      <c r="B19" s="3" t="s">
        <v>11</v>
      </c>
      <c r="C19" s="3">
        <v>51</v>
      </c>
      <c r="D19" s="3">
        <v>50</v>
      </c>
      <c r="E19" s="3">
        <f t="shared" si="0"/>
        <v>1</v>
      </c>
      <c r="F19" s="6">
        <f t="shared" si="1"/>
        <v>2</v>
      </c>
    </row>
    <row r="20" spans="2:6" ht="14" x14ac:dyDescent="0.3">
      <c r="B20" s="3" t="s">
        <v>12</v>
      </c>
      <c r="C20" s="3">
        <v>46</v>
      </c>
      <c r="D20" s="3">
        <v>41</v>
      </c>
      <c r="E20" s="3">
        <f t="shared" si="0"/>
        <v>5</v>
      </c>
      <c r="F20" s="6">
        <f t="shared" si="1"/>
        <v>12.195121951219512</v>
      </c>
    </row>
    <row r="21" spans="2:6" ht="14" x14ac:dyDescent="0.3">
      <c r="B21" s="2" t="s">
        <v>13</v>
      </c>
      <c r="C21" s="2">
        <f>SUM(C19:C20)</f>
        <v>97</v>
      </c>
      <c r="D21" s="2">
        <f>SUM(D19:D20)</f>
        <v>91</v>
      </c>
      <c r="E21" s="2">
        <f t="shared" si="0"/>
        <v>6</v>
      </c>
      <c r="F21" s="7">
        <f t="shared" si="1"/>
        <v>6.593406593406594</v>
      </c>
    </row>
    <row r="22" spans="2:6" ht="14" x14ac:dyDescent="0.3">
      <c r="B22" s="2"/>
      <c r="E22" s="3"/>
      <c r="F22" s="6"/>
    </row>
    <row r="23" spans="2:6" ht="14" x14ac:dyDescent="0.3">
      <c r="B23" s="3" t="s">
        <v>14</v>
      </c>
      <c r="C23" s="3">
        <v>99</v>
      </c>
      <c r="D23" s="3">
        <v>97</v>
      </c>
      <c r="E23" s="3">
        <f t="shared" si="0"/>
        <v>2</v>
      </c>
      <c r="F23" s="6">
        <f t="shared" si="1"/>
        <v>2.0618556701030926</v>
      </c>
    </row>
    <row r="24" spans="2:6" ht="14" x14ac:dyDescent="0.3">
      <c r="B24" s="3" t="s">
        <v>15</v>
      </c>
      <c r="C24" s="3">
        <v>21</v>
      </c>
      <c r="D24" s="3">
        <v>20</v>
      </c>
      <c r="E24" s="3">
        <f t="shared" si="0"/>
        <v>1</v>
      </c>
      <c r="F24" s="6">
        <f t="shared" si="1"/>
        <v>5</v>
      </c>
    </row>
    <row r="25" spans="2:6" ht="14" x14ac:dyDescent="0.3">
      <c r="B25" s="3" t="s">
        <v>16</v>
      </c>
      <c r="C25" s="3">
        <v>31</v>
      </c>
      <c r="D25" s="3">
        <v>30</v>
      </c>
      <c r="E25" s="3">
        <f t="shared" si="0"/>
        <v>1</v>
      </c>
      <c r="F25" s="6">
        <f t="shared" si="1"/>
        <v>3.3333333333333335</v>
      </c>
    </row>
    <row r="26" spans="2:6" ht="14" x14ac:dyDescent="0.3">
      <c r="B26" s="2" t="s">
        <v>17</v>
      </c>
      <c r="C26" s="2">
        <f>SUM(C23:C25)</f>
        <v>151</v>
      </c>
      <c r="D26" s="2">
        <f>SUM(D23:D25)</f>
        <v>147</v>
      </c>
      <c r="E26" s="2">
        <f t="shared" si="0"/>
        <v>4</v>
      </c>
      <c r="F26" s="7">
        <f t="shared" si="1"/>
        <v>2.7210884353741496</v>
      </c>
    </row>
    <row r="27" spans="2:6" ht="14" x14ac:dyDescent="0.3">
      <c r="B27" s="2"/>
      <c r="E27" s="2"/>
      <c r="F27" s="7"/>
    </row>
    <row r="28" spans="2:6" ht="19.5" customHeight="1" x14ac:dyDescent="0.3">
      <c r="B28" s="2" t="s">
        <v>18</v>
      </c>
      <c r="C28" s="11">
        <f>C17+C21+C26</f>
        <v>850</v>
      </c>
      <c r="D28" s="11">
        <f>D17+D21+D26</f>
        <v>835</v>
      </c>
      <c r="E28" s="2">
        <f t="shared" si="0"/>
        <v>15</v>
      </c>
      <c r="F28" s="7">
        <f t="shared" si="1"/>
        <v>1.7964071856287425</v>
      </c>
    </row>
    <row r="29" spans="2:6" ht="14.25" customHeight="1" x14ac:dyDescent="0.3">
      <c r="B29" s="2"/>
      <c r="C29" s="11"/>
      <c r="D29" s="11"/>
      <c r="E29" s="2"/>
      <c r="F29" s="7"/>
    </row>
    <row r="30" spans="2:6" x14ac:dyDescent="0.3">
      <c r="B30" s="9" t="s">
        <v>19</v>
      </c>
    </row>
  </sheetData>
  <mergeCells count="1">
    <mergeCell ref="E6:F6"/>
  </mergeCells>
  <phoneticPr fontId="1" type="noConversion"/>
  <pageMargins left="0.75" right="0.75" top="1" bottom="1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toimip kunnitt 19-20</vt:lpstr>
      <vt:lpstr>toimip kunnitt 2020-2021</vt:lpstr>
    </vt:vector>
  </TitlesOfParts>
  <Company>PKL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ailat</dc:creator>
  <cp:lastModifiedBy>Silvennoinen Hanna</cp:lastModifiedBy>
  <cp:lastPrinted>2017-03-28T09:55:16Z</cp:lastPrinted>
  <dcterms:created xsi:type="dcterms:W3CDTF">2008-03-14T06:36:24Z</dcterms:created>
  <dcterms:modified xsi:type="dcterms:W3CDTF">2022-05-18T08:54:20Z</dcterms:modified>
</cp:coreProperties>
</file>