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ila T (kopioitu P-asemalta)\TEOLLISUUSYRITYSREKISTERI 2024\6) Nettisivuille\"/>
    </mc:Choice>
  </mc:AlternateContent>
  <xr:revisionPtr revIDLastSave="0" documentId="13_ncr:1_{951B1822-DBF6-4C98-9E36-5E54122E0BCF}" xr6:coauthVersionLast="47" xr6:coauthVersionMax="47" xr10:uidLastSave="{00000000-0000-0000-0000-000000000000}"/>
  <bookViews>
    <workbookView xWindow="-110" yWindow="-110" windowWidth="19420" windowHeight="12300" xr2:uid="{6D6376F4-4056-4EDE-909C-4FE18AF4931A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8" i="1"/>
  <c r="C25" i="1" l="1"/>
  <c r="D25" i="1"/>
  <c r="E25" i="1" s="1"/>
  <c r="F25" i="1" s="1"/>
  <c r="E24" i="1"/>
  <c r="F24" i="1" s="1"/>
  <c r="E23" i="1"/>
  <c r="F23" i="1" s="1"/>
  <c r="E22" i="1"/>
  <c r="F22" i="1" s="1"/>
  <c r="C20" i="1"/>
  <c r="D20" i="1"/>
  <c r="E19" i="1"/>
  <c r="F19" i="1" s="1"/>
  <c r="E18" i="1"/>
  <c r="F18" i="1" s="1"/>
  <c r="C16" i="1"/>
  <c r="D16" i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F9" i="1"/>
  <c r="F8" i="1"/>
  <c r="E20" i="1" l="1"/>
  <c r="F20" i="1" s="1"/>
  <c r="C27" i="1"/>
  <c r="E16" i="1"/>
  <c r="F16" i="1" s="1"/>
  <c r="D27" i="1"/>
  <c r="E27" i="1" l="1"/>
  <c r="F27" i="1" s="1"/>
</calcChain>
</file>

<file path=xl/sharedStrings.xml><?xml version="1.0" encoding="utf-8"?>
<sst xmlns="http://schemas.openxmlformats.org/spreadsheetml/2006/main" count="24" uniqueCount="24">
  <si>
    <t>Kunta/seutukunta</t>
  </si>
  <si>
    <t>abs.</t>
  </si>
  <si>
    <t>%</t>
  </si>
  <si>
    <t>Heinävesi</t>
  </si>
  <si>
    <t>Ilomantsi</t>
  </si>
  <si>
    <t>Joensuu</t>
  </si>
  <si>
    <t>Juuka</t>
  </si>
  <si>
    <t>Kontiolahti</t>
  </si>
  <si>
    <t>Liperi</t>
  </si>
  <si>
    <t>Outokumpu</t>
  </si>
  <si>
    <t>Polvijärvi</t>
  </si>
  <si>
    <t>Joensuun seutu</t>
  </si>
  <si>
    <t>Lieksa</t>
  </si>
  <si>
    <t>Nurmes</t>
  </si>
  <si>
    <t>Pielisen Karjala</t>
  </si>
  <si>
    <t>Kitee</t>
  </si>
  <si>
    <t>Rääkkylä</t>
  </si>
  <si>
    <t>Tohmajärvi</t>
  </si>
  <si>
    <t>Keski-Karjala</t>
  </si>
  <si>
    <t>Pohjois-Karjala</t>
  </si>
  <si>
    <t>Valtimo: kuntaliitos Nurmekseen 1.1.2020</t>
  </si>
  <si>
    <t>Lähde: Pohjois-Karjalan maakuntaliiton teollisuusyritysrekisteri</t>
  </si>
  <si>
    <t xml:space="preserve">Teollisuustyöpaikat kunnittain vuosien 2023 ja 2024 lopussa </t>
  </si>
  <si>
    <t xml:space="preserve">        Muutos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</si>
</sst>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\ %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0" xfId="0" applyFont="1" applyFill="1"/>
    <xf numFmtId="0" fontId="0" fillId="3" borderId="0" xfId="0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4" fillId="2" borderId="0" xfId="0" applyFont="1" applyFill="1" applyAlignment="1">
      <alignment horizontal="right"/>
    </xf>
    <xf numFmtId="0" fontId="6" fillId="2" borderId="0" xfId="0" applyFont="1" applyFill="1"/>
    <xf numFmtId="3" fontId="6" fillId="2" borderId="0" xfId="0" applyNumberFormat="1" applyFont="1" applyFill="1"/>
    <xf numFmtId="164" fontId="6" fillId="2" borderId="0" xfId="1" applyNumberFormat="1" applyFont="1" applyFill="1"/>
    <xf numFmtId="3" fontId="4" fillId="2" borderId="0" xfId="0" applyNumberFormat="1" applyFont="1" applyFill="1"/>
    <xf numFmtId="0" fontId="7" fillId="2" borderId="0" xfId="0" applyFont="1" applyFill="1"/>
    <xf numFmtId="164" fontId="4" fillId="2" borderId="0" xfId="1" applyNumberFormat="1" applyFont="1" applyFill="1"/>
    <xf numFmtId="165" fontId="6" fillId="2" borderId="0" xfId="2" applyNumberFormat="1" applyFont="1" applyFill="1"/>
    <xf numFmtId="165" fontId="4" fillId="2" borderId="0" xfId="2" applyNumberFormat="1" applyFont="1" applyFill="1"/>
    <xf numFmtId="165" fontId="2" fillId="2" borderId="0" xfId="2" applyNumberFormat="1" applyFont="1" applyFill="1"/>
    <xf numFmtId="0" fontId="4" fillId="2" borderId="0" xfId="0" applyFont="1" applyFill="1" applyAlignment="1">
      <alignment horizontal="center"/>
    </xf>
    <xf numFmtId="0" fontId="2" fillId="2" borderId="0" xfId="0" applyFont="1" applyFill="1"/>
  </cellXfs>
  <cellStyles count="3">
    <cellStyle name="Normaali" xfId="0" builtinId="0"/>
    <cellStyle name="Pilkku" xfId="2" builtinId="3"/>
    <cellStyle name="Prosentti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4F234-F723-49EE-AD7F-1CE2CAC6A168}">
  <dimension ref="A1:H31"/>
  <sheetViews>
    <sheetView tabSelected="1" topLeftCell="A7" workbookViewId="0">
      <selection activeCell="D27" sqref="D27"/>
    </sheetView>
  </sheetViews>
  <sheetFormatPr defaultColWidth="9.08984375" defaultRowHeight="14.5" x14ac:dyDescent="0.35"/>
  <cols>
    <col min="1" max="1" width="9.08984375" style="2"/>
    <col min="2" max="2" width="21.08984375" style="2" customWidth="1"/>
    <col min="3" max="4" width="11" style="2" bestFit="1" customWidth="1"/>
    <col min="5" max="5" width="11" style="2" customWidth="1"/>
    <col min="6" max="6" width="12.90625" style="2" customWidth="1"/>
    <col min="7" max="10" width="9.08984375" style="2"/>
    <col min="11" max="11" width="22.6328125" style="2" customWidth="1"/>
    <col min="12" max="16384" width="9.08984375" style="2"/>
  </cols>
  <sheetData>
    <row r="1" spans="1:8" x14ac:dyDescent="0.35">
      <c r="A1" s="17"/>
      <c r="B1" s="17"/>
      <c r="C1" s="1"/>
      <c r="D1" s="1"/>
      <c r="E1" s="1"/>
      <c r="F1" s="1"/>
      <c r="G1" s="1"/>
      <c r="H1" s="1"/>
    </row>
    <row r="2" spans="1:8" x14ac:dyDescent="0.35">
      <c r="A2" s="17"/>
      <c r="B2" s="17"/>
      <c r="C2" s="1"/>
      <c r="D2" s="1"/>
      <c r="E2" s="1"/>
      <c r="F2" s="1"/>
      <c r="G2" s="1"/>
      <c r="H2" s="1"/>
    </row>
    <row r="3" spans="1:8" ht="15.5" x14ac:dyDescent="0.35">
      <c r="A3" s="1"/>
      <c r="B3" s="3" t="s">
        <v>22</v>
      </c>
      <c r="C3" s="1"/>
      <c r="D3" s="1"/>
      <c r="E3" s="1"/>
      <c r="F3" s="1"/>
      <c r="G3" s="1"/>
      <c r="H3" s="1"/>
    </row>
    <row r="4" spans="1:8" x14ac:dyDescent="0.35">
      <c r="A4" s="17"/>
      <c r="B4" s="17"/>
      <c r="C4" s="1"/>
      <c r="D4" s="1"/>
      <c r="E4" s="1"/>
      <c r="F4" s="1"/>
      <c r="G4" s="1"/>
      <c r="H4" s="1"/>
    </row>
    <row r="5" spans="1:8" x14ac:dyDescent="0.35">
      <c r="A5" s="17"/>
      <c r="B5" s="17"/>
      <c r="C5" s="1"/>
      <c r="D5" s="1"/>
      <c r="E5" s="1"/>
      <c r="F5" s="1"/>
      <c r="G5" s="1"/>
      <c r="H5" s="1"/>
    </row>
    <row r="6" spans="1:8" ht="15.5" x14ac:dyDescent="0.35">
      <c r="A6" s="1"/>
      <c r="B6" s="4" t="s">
        <v>0</v>
      </c>
      <c r="C6" s="4">
        <v>2023</v>
      </c>
      <c r="D6" s="4">
        <v>2024</v>
      </c>
      <c r="E6" s="16" t="s">
        <v>23</v>
      </c>
      <c r="F6" s="16"/>
      <c r="G6" s="5"/>
      <c r="H6" s="1"/>
    </row>
    <row r="7" spans="1:8" ht="15.5" x14ac:dyDescent="0.35">
      <c r="A7" s="17"/>
      <c r="B7" s="17"/>
      <c r="C7" s="1"/>
      <c r="D7" s="1"/>
      <c r="E7" s="6" t="s">
        <v>1</v>
      </c>
      <c r="F7" s="6" t="s">
        <v>2</v>
      </c>
      <c r="G7" s="5"/>
      <c r="H7" s="1"/>
    </row>
    <row r="8" spans="1:8" ht="15.5" x14ac:dyDescent="0.35">
      <c r="A8" s="1"/>
      <c r="B8" s="7" t="s">
        <v>3</v>
      </c>
      <c r="C8" s="13">
        <v>154</v>
      </c>
      <c r="D8" s="13">
        <v>147</v>
      </c>
      <c r="E8" s="8">
        <f t="shared" ref="E8:E16" si="0">D8-C8</f>
        <v>-7</v>
      </c>
      <c r="F8" s="9">
        <f t="shared" ref="F8:F16" si="1">E8/C8</f>
        <v>-4.5454545454545456E-2</v>
      </c>
      <c r="G8" s="5"/>
      <c r="H8" s="1"/>
    </row>
    <row r="9" spans="1:8" ht="15.5" x14ac:dyDescent="0.35">
      <c r="A9" s="1"/>
      <c r="B9" s="7" t="s">
        <v>4</v>
      </c>
      <c r="C9" s="13">
        <v>189</v>
      </c>
      <c r="D9" s="13">
        <v>205</v>
      </c>
      <c r="E9" s="8">
        <f t="shared" si="0"/>
        <v>16</v>
      </c>
      <c r="F9" s="9">
        <f t="shared" si="1"/>
        <v>8.4656084656084651E-2</v>
      </c>
      <c r="G9" s="5"/>
      <c r="H9" s="1"/>
    </row>
    <row r="10" spans="1:8" ht="15.5" x14ac:dyDescent="0.35">
      <c r="A10" s="1"/>
      <c r="B10" s="7" t="s">
        <v>5</v>
      </c>
      <c r="C10" s="13">
        <v>4983</v>
      </c>
      <c r="D10" s="13">
        <v>4938</v>
      </c>
      <c r="E10" s="8">
        <f t="shared" si="0"/>
        <v>-45</v>
      </c>
      <c r="F10" s="9">
        <f t="shared" si="1"/>
        <v>-9.0307043949428064E-3</v>
      </c>
      <c r="G10" s="5"/>
      <c r="H10" s="1"/>
    </row>
    <row r="11" spans="1:8" ht="15.5" x14ac:dyDescent="0.35">
      <c r="A11" s="1"/>
      <c r="B11" s="7" t="s">
        <v>6</v>
      </c>
      <c r="C11" s="13">
        <v>340</v>
      </c>
      <c r="D11" s="13">
        <v>315</v>
      </c>
      <c r="E11" s="8">
        <f t="shared" si="0"/>
        <v>-25</v>
      </c>
      <c r="F11" s="9">
        <f t="shared" si="1"/>
        <v>-7.3529411764705885E-2</v>
      </c>
      <c r="G11" s="5"/>
      <c r="H11" s="1"/>
    </row>
    <row r="12" spans="1:8" ht="15.5" x14ac:dyDescent="0.35">
      <c r="A12" s="1"/>
      <c r="B12" s="7" t="s">
        <v>7</v>
      </c>
      <c r="C12" s="13">
        <v>1342</v>
      </c>
      <c r="D12" s="13">
        <v>1354</v>
      </c>
      <c r="E12" s="8">
        <f t="shared" si="0"/>
        <v>12</v>
      </c>
      <c r="F12" s="9">
        <f t="shared" si="1"/>
        <v>8.9418777943368107E-3</v>
      </c>
      <c r="G12" s="5"/>
      <c r="H12" s="1"/>
    </row>
    <row r="13" spans="1:8" ht="15.5" x14ac:dyDescent="0.35">
      <c r="A13" s="1"/>
      <c r="B13" s="7" t="s">
        <v>8</v>
      </c>
      <c r="C13" s="13">
        <v>685</v>
      </c>
      <c r="D13" s="13">
        <v>732</v>
      </c>
      <c r="E13" s="8">
        <f t="shared" si="0"/>
        <v>47</v>
      </c>
      <c r="F13" s="9">
        <f t="shared" si="1"/>
        <v>6.8613138686131392E-2</v>
      </c>
      <c r="G13" s="5"/>
      <c r="H13" s="1"/>
    </row>
    <row r="14" spans="1:8" ht="15.5" x14ac:dyDescent="0.35">
      <c r="A14" s="1"/>
      <c r="B14" s="7" t="s">
        <v>9</v>
      </c>
      <c r="C14" s="13">
        <v>910</v>
      </c>
      <c r="D14" s="13">
        <v>833</v>
      </c>
      <c r="E14" s="8">
        <f t="shared" si="0"/>
        <v>-77</v>
      </c>
      <c r="F14" s="9">
        <f t="shared" si="1"/>
        <v>-8.461538461538462E-2</v>
      </c>
      <c r="G14" s="5"/>
      <c r="H14" s="1"/>
    </row>
    <row r="15" spans="1:8" ht="15.5" x14ac:dyDescent="0.35">
      <c r="A15" s="1"/>
      <c r="B15" s="7" t="s">
        <v>10</v>
      </c>
      <c r="C15" s="13">
        <v>156</v>
      </c>
      <c r="D15" s="13">
        <v>130</v>
      </c>
      <c r="E15" s="8">
        <f t="shared" si="0"/>
        <v>-26</v>
      </c>
      <c r="F15" s="9">
        <f t="shared" si="1"/>
        <v>-0.16666666666666666</v>
      </c>
      <c r="G15" s="5"/>
      <c r="H15" s="1"/>
    </row>
    <row r="16" spans="1:8" ht="15.5" x14ac:dyDescent="0.35">
      <c r="A16" s="1"/>
      <c r="B16" s="4" t="s">
        <v>11</v>
      </c>
      <c r="C16" s="14">
        <f t="shared" ref="C16" si="2">SUM(C8:C15)</f>
        <v>8759</v>
      </c>
      <c r="D16" s="14">
        <f>SUM(D8:D15)</f>
        <v>8654</v>
      </c>
      <c r="E16" s="10">
        <f t="shared" si="0"/>
        <v>-105</v>
      </c>
      <c r="F16" s="12">
        <f t="shared" si="1"/>
        <v>-1.1987669825322525E-2</v>
      </c>
      <c r="G16" s="5"/>
      <c r="H16" s="1"/>
    </row>
    <row r="17" spans="1:8" ht="15.5" x14ac:dyDescent="0.35">
      <c r="A17" s="17"/>
      <c r="B17" s="17"/>
      <c r="C17" s="15"/>
      <c r="D17" s="15"/>
      <c r="E17" s="8"/>
      <c r="F17" s="9"/>
      <c r="G17" s="5"/>
      <c r="H17" s="1"/>
    </row>
    <row r="18" spans="1:8" ht="15.5" x14ac:dyDescent="0.35">
      <c r="A18" s="1"/>
      <c r="B18" s="7" t="s">
        <v>12</v>
      </c>
      <c r="C18" s="13">
        <v>668</v>
      </c>
      <c r="D18" s="13">
        <v>696</v>
      </c>
      <c r="E18" s="8">
        <f>D18-C18</f>
        <v>28</v>
      </c>
      <c r="F18" s="9">
        <f>E18/C18</f>
        <v>4.1916167664670656E-2</v>
      </c>
      <c r="G18" s="5"/>
      <c r="H18" s="1"/>
    </row>
    <row r="19" spans="1:8" ht="15.5" x14ac:dyDescent="0.35">
      <c r="A19" s="1"/>
      <c r="B19" s="7" t="s">
        <v>13</v>
      </c>
      <c r="C19" s="13">
        <v>579</v>
      </c>
      <c r="D19" s="13">
        <v>569</v>
      </c>
      <c r="E19" s="8">
        <f>D19-C19</f>
        <v>-10</v>
      </c>
      <c r="F19" s="9">
        <f>E19/C19</f>
        <v>-1.7271157167530225E-2</v>
      </c>
      <c r="G19" s="5"/>
      <c r="H19" s="1"/>
    </row>
    <row r="20" spans="1:8" ht="15.5" x14ac:dyDescent="0.35">
      <c r="A20" s="1"/>
      <c r="B20" s="4" t="s">
        <v>14</v>
      </c>
      <c r="C20" s="14">
        <f t="shared" ref="C20" si="3">SUM(C18:C19)</f>
        <v>1247</v>
      </c>
      <c r="D20" s="14">
        <f>SUM(D18:D19)</f>
        <v>1265</v>
      </c>
      <c r="E20" s="10">
        <f>D20-C20</f>
        <v>18</v>
      </c>
      <c r="F20" s="12">
        <f>E20/C20</f>
        <v>1.4434643143544507E-2</v>
      </c>
      <c r="G20" s="5"/>
      <c r="H20" s="1"/>
    </row>
    <row r="21" spans="1:8" ht="15.5" x14ac:dyDescent="0.35">
      <c r="A21" s="17"/>
      <c r="B21" s="17"/>
      <c r="C21" s="15"/>
      <c r="D21" s="15"/>
      <c r="E21" s="8"/>
      <c r="F21" s="9"/>
      <c r="G21" s="5"/>
      <c r="H21" s="1"/>
    </row>
    <row r="22" spans="1:8" ht="15.5" x14ac:dyDescent="0.35">
      <c r="A22" s="1"/>
      <c r="B22" s="7" t="s">
        <v>15</v>
      </c>
      <c r="C22" s="13">
        <v>662</v>
      </c>
      <c r="D22" s="13">
        <v>573</v>
      </c>
      <c r="E22" s="8">
        <f>D22-C22</f>
        <v>-89</v>
      </c>
      <c r="F22" s="9">
        <f>E22/C22</f>
        <v>-0.13444108761329304</v>
      </c>
      <c r="G22" s="5"/>
      <c r="H22" s="1"/>
    </row>
    <row r="23" spans="1:8" ht="15.5" x14ac:dyDescent="0.35">
      <c r="A23" s="1"/>
      <c r="B23" s="7" t="s">
        <v>16</v>
      </c>
      <c r="C23" s="13">
        <v>49</v>
      </c>
      <c r="D23" s="13">
        <v>42</v>
      </c>
      <c r="E23" s="8">
        <f>D23-C23</f>
        <v>-7</v>
      </c>
      <c r="F23" s="9">
        <f>E23/C23</f>
        <v>-0.14285714285714285</v>
      </c>
      <c r="G23" s="5"/>
      <c r="H23" s="1"/>
    </row>
    <row r="24" spans="1:8" ht="15.5" x14ac:dyDescent="0.35">
      <c r="A24" s="1"/>
      <c r="B24" s="7" t="s">
        <v>17</v>
      </c>
      <c r="C24" s="13">
        <v>120</v>
      </c>
      <c r="D24" s="13">
        <v>121</v>
      </c>
      <c r="E24" s="8">
        <f>D24-C24</f>
        <v>1</v>
      </c>
      <c r="F24" s="9">
        <f>E24/C24</f>
        <v>8.3333333333333332E-3</v>
      </c>
      <c r="G24" s="5"/>
      <c r="H24" s="1"/>
    </row>
    <row r="25" spans="1:8" ht="15.5" x14ac:dyDescent="0.35">
      <c r="A25" s="1"/>
      <c r="B25" s="4" t="s">
        <v>18</v>
      </c>
      <c r="C25" s="14">
        <f t="shared" ref="C25" si="4">SUM(C21:C24)</f>
        <v>831</v>
      </c>
      <c r="D25" s="14">
        <f>SUM(D21:D24)</f>
        <v>736</v>
      </c>
      <c r="E25" s="10">
        <f>D25-C25</f>
        <v>-95</v>
      </c>
      <c r="F25" s="12">
        <f>E25/C25</f>
        <v>-0.11432009626955475</v>
      </c>
      <c r="G25" s="5"/>
      <c r="H25" s="1"/>
    </row>
    <row r="26" spans="1:8" ht="15.5" x14ac:dyDescent="0.35">
      <c r="A26" s="17"/>
      <c r="B26" s="17"/>
      <c r="C26" s="13"/>
      <c r="D26" s="13"/>
      <c r="E26" s="8"/>
      <c r="F26" s="9"/>
      <c r="G26" s="5"/>
      <c r="H26" s="1"/>
    </row>
    <row r="27" spans="1:8" ht="15.5" x14ac:dyDescent="0.35">
      <c r="A27" s="1"/>
      <c r="B27" s="4" t="s">
        <v>19</v>
      </c>
      <c r="C27" s="14">
        <f t="shared" ref="C27" si="5">C16+C20+C25</f>
        <v>10837</v>
      </c>
      <c r="D27" s="14">
        <f>D16+D20+D25</f>
        <v>10655</v>
      </c>
      <c r="E27" s="10">
        <f>D27-C27</f>
        <v>-182</v>
      </c>
      <c r="F27" s="12">
        <f>E27/C27</f>
        <v>-1.6794315770047061E-2</v>
      </c>
      <c r="G27" s="5"/>
      <c r="H27" s="1"/>
    </row>
    <row r="28" spans="1:8" ht="15.5" x14ac:dyDescent="0.35">
      <c r="A28" s="1"/>
      <c r="B28" s="4"/>
      <c r="C28" s="10"/>
      <c r="D28" s="10"/>
      <c r="E28" s="4"/>
      <c r="F28" s="4"/>
      <c r="G28" s="5"/>
      <c r="H28" s="1"/>
    </row>
    <row r="29" spans="1:8" x14ac:dyDescent="0.35">
      <c r="A29" s="1"/>
      <c r="B29" s="11" t="s">
        <v>20</v>
      </c>
      <c r="C29" s="1"/>
      <c r="D29" s="1"/>
      <c r="E29" s="1"/>
      <c r="F29" s="1"/>
      <c r="G29" s="1"/>
      <c r="H29" s="1"/>
    </row>
    <row r="30" spans="1:8" x14ac:dyDescent="0.35">
      <c r="A30" s="1"/>
      <c r="B30" s="1" t="s">
        <v>21</v>
      </c>
      <c r="C30" s="1"/>
      <c r="D30" s="1"/>
      <c r="E30" s="1"/>
      <c r="F30" s="1"/>
      <c r="G30" s="1"/>
      <c r="H30" s="1"/>
    </row>
    <row r="31" spans="1:8" x14ac:dyDescent="0.35">
      <c r="A31" s="17"/>
      <c r="B31" s="17"/>
      <c r="C31" s="1"/>
      <c r="D31" s="1"/>
      <c r="E31" s="1"/>
      <c r="F31" s="1"/>
      <c r="G31" s="1"/>
      <c r="H31" s="1"/>
    </row>
  </sheetData>
  <mergeCells count="10">
    <mergeCell ref="A31:B31"/>
    <mergeCell ref="A1:B1"/>
    <mergeCell ref="A2:B2"/>
    <mergeCell ref="A4:B4"/>
    <mergeCell ref="A5:B5"/>
    <mergeCell ref="E6:F6"/>
    <mergeCell ref="A7:B7"/>
    <mergeCell ref="A17:B17"/>
    <mergeCell ref="A21:B21"/>
    <mergeCell ref="A26:B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Silvennoinen Hanna</dc:creator>
  <cp:lastModifiedBy>Silvennoinen Hanna</cp:lastModifiedBy>
  <dcterms:created xsi:type="dcterms:W3CDTF">2023-06-22T11:04:02Z</dcterms:created>
  <dcterms:modified xsi:type="dcterms:W3CDTF">2025-08-15T09:05:45Z</dcterms:modified>
</cp:coreProperties>
</file>